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Facture" sheetId="2" state="visible" r:id="rId2"/>
  </sheets>
  <definedNames>
    <definedName name="_xlnm.Print_Area" localSheetId="1">'Facture'!$A$7:$F$49</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quot; €&quot;"/>
    <numFmt numFmtId="167" formatCode="0.0%"/>
  </numFmts>
  <fonts count="9">
    <font>
      <name val="Calibri"/>
      <family val="2"/>
      <color theme="1"/>
      <sz val="11"/>
      <scheme val="minor"/>
    </font>
    <font>
      <name val="Arial"/>
      <b val="1"/>
      <sz val="14"/>
    </font>
    <font>
      <name val="Arial"/>
      <sz val="10"/>
    </font>
    <font>
      <name val="Arial"/>
      <b val="1"/>
      <sz val="10"/>
    </font>
    <font>
      <name val="Arial"/>
      <b val="1"/>
      <sz val="11"/>
    </font>
    <font>
      <name val="Arial"/>
      <b val="1"/>
      <sz val="18"/>
    </font>
    <font>
      <name val="Arial"/>
      <b val="1"/>
      <color rgb="00FFFFFF"/>
      <sz val="10"/>
    </font>
    <font>
      <name val="Arial"/>
      <color rgb="00B00020"/>
      <sz val="10"/>
    </font>
    <font>
      <name val="Arial"/>
      <color rgb="00637069"/>
      <sz val="8"/>
    </font>
  </fonts>
  <fills count="5">
    <fill>
      <patternFill/>
    </fill>
    <fill>
      <patternFill patternType="gray125"/>
    </fill>
    <fill>
      <patternFill patternType="solid">
        <fgColor rgb="00FFF6D6"/>
      </patternFill>
    </fill>
    <fill>
      <patternFill patternType="solid">
        <fgColor rgb="003F6B4F"/>
      </patternFill>
    </fill>
    <fill>
      <patternFill patternType="solid">
        <fgColor rgb="00EFEFE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3" fillId="0" borderId="0" pivotButton="0" quotePrefix="0" xfId="0"/>
    <xf numFmtId="0" fontId="2" fillId="2" borderId="1" pivotButton="0" quotePrefix="0" xfId="0"/>
    <xf numFmtId="0" fontId="0" fillId="2" borderId="1" pivotButton="0" quotePrefix="0" xfId="0"/>
    <xf numFmtId="0" fontId="5" fillId="0" borderId="0" pivotButton="0" quotePrefix="0" xfId="0"/>
    <xf numFmtId="0" fontId="3" fillId="0" borderId="0" applyAlignment="1" pivotButton="0" quotePrefix="0" xfId="0">
      <alignment horizontal="right"/>
    </xf>
    <xf numFmtId="0" fontId="2" fillId="2" borderId="1" applyAlignment="1" pivotButton="0" quotePrefix="0" xfId="0">
      <alignment horizontal="left"/>
    </xf>
    <xf numFmtId="165" fontId="2" fillId="2" borderId="1" applyAlignment="1" pivotButton="0" quotePrefix="0" xfId="0">
      <alignment horizontal="left"/>
    </xf>
    <xf numFmtId="0" fontId="6" fillId="3" borderId="0" pivotButton="0" quotePrefix="0" xfId="0"/>
    <xf numFmtId="0" fontId="0" fillId="3" borderId="0" pivotButton="0" quotePrefix="0" xfId="0"/>
    <xf numFmtId="0" fontId="2" fillId="4" borderId="1" pivotButton="0" quotePrefix="0" xfId="0"/>
    <xf numFmtId="0" fontId="0" fillId="4" borderId="1" pivotButton="0" quotePrefix="0" xfId="0"/>
    <xf numFmtId="0" fontId="3" fillId="0" borderId="0" applyAlignment="1" pivotButton="0" quotePrefix="0" xfId="0">
      <alignment/>
    </xf>
    <xf numFmtId="0" fontId="6" fillId="3" borderId="1" applyAlignment="1" pivotButton="0" quotePrefix="0" xfId="0">
      <alignment horizontal="center" vertical="center" wrapText="1"/>
    </xf>
    <xf numFmtId="4" fontId="2" fillId="2" borderId="1" pivotButton="0" quotePrefix="0" xfId="0"/>
    <xf numFmtId="166" fontId="2" fillId="2" borderId="1" pivotButton="0" quotePrefix="0" xfId="0"/>
    <xf numFmtId="167" fontId="2" fillId="2" borderId="1" pivotButton="0" quotePrefix="0" xfId="0"/>
    <xf numFmtId="166" fontId="2" fillId="4" borderId="1" pivotButton="0" quotePrefix="0" xfId="0"/>
    <xf numFmtId="0" fontId="7" fillId="0" borderId="0" applyAlignment="1" pivotButton="0" quotePrefix="0" xfId="0">
      <alignment vertical="top" wrapText="1"/>
    </xf>
    <xf numFmtId="166" fontId="3" fillId="4" borderId="1" pivotButton="0" quotePrefix="0" xfId="0"/>
    <xf numFmtId="0" fontId="2" fillId="0" borderId="0" applyAlignment="1" pivotButton="0" quotePrefix="0" xfId="0">
      <alignment horizontal="right"/>
    </xf>
    <xf numFmtId="0" fontId="2" fillId="0" borderId="0" pivotButton="0" quotePrefix="0" xfId="0"/>
    <xf numFmtId="0" fontId="8" fillId="0" borderId="0" pivotButton="0" quotePrefix="0" xfId="0"/>
  </cellXfs>
  <cellStyles count="1">
    <cellStyle name="Normal" xfId="0" builtinId="0" hidden="0"/>
  </cellStyles>
  <dxfs count="1">
    <dxf>
      <font>
        <color rgb="00EFEFEF"/>
      </font>
      <fill>
        <patternFill patternType="solid">
          <fgColor rgb="00EFEFEF"/>
          <bgColor rgb="00EFEF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2" customWidth="1" min="1" max="1"/>
  </cols>
  <sheetData>
    <row r="1">
      <c r="A1" s="1" t="inlineStr">
        <is>
          <t>Modèle de facture agriculteur : modèle Polen</t>
        </is>
      </c>
    </row>
    <row r="3">
      <c r="A3" s="2" t="inlineStr">
        <is>
          <t>Une facture pour vos ventes de légumes, fruits ou produits de la ferme, avec les mentions obligatoires déjà en place. Vous remplissez les cases jaunes, le modèle calcule les totaux et affiche la bonne mention de TVA.</t>
        </is>
      </c>
    </row>
    <row r="5">
      <c r="A5" s="3" t="inlineStr">
        <is>
          <t>Comment l'utiliser</t>
        </is>
      </c>
    </row>
    <row r="6">
      <c r="A6" s="2" t="inlineStr">
        <is>
          <t>1. Onglet « Facture », en haut (lignes 3 à 5, hors zone d'impression) : choisissez votre régime de TVA et le type de client. Ces deux choix pilotent le reste de la facture.</t>
        </is>
      </c>
    </row>
    <row r="7">
      <c r="A7" s="2" t="inlineStr">
        <is>
          <t>2. Remplissez les cases jaunes : vos coordonnées (une seule fois), celles du client, le numéro de facture, les dates et les lignes vendues.</t>
        </is>
      </c>
    </row>
    <row r="8">
      <c r="A8" s="2" t="inlineStr">
        <is>
          <t>3. Les cases grises sont calculées : montant HT de chaque ligne, total HT, TVA par taux, total à payer, mention de TVA et indemnité de recouvrement.</t>
        </is>
      </c>
    </row>
    <row r="9">
      <c r="A9" s="2" t="inlineStr">
        <is>
          <t>4. Imprimez ou exportez en PDF : la zone d'impression est réglée sur une page A4.</t>
        </is>
      </c>
    </row>
    <row r="11">
      <c r="A11" s="3" t="inlineStr">
        <is>
          <t>Le sélecteur « Régime de TVA »</t>
        </is>
      </c>
    </row>
    <row r="12">
      <c r="A12" s="2" t="inlineStr">
        <is>
          <t>Redevable de la TVA : renseignez le taux de chaque ligne (5,5 % pour les légumes et la plupart des produits alimentaires). Le modèle calcule la TVA par taux et le total TTC, et affiche votre numéro de TVA.</t>
        </is>
      </c>
    </row>
    <row r="13">
      <c r="A13" s="2" t="inlineStr">
        <is>
          <t>Remboursement forfaitaire agricole : vous ne facturez pas de TVA. La colonne « Taux de TVA » est neutralisée et le modèle ajoute une ligne qui l'explique au client. Aucune formule n'est imposée par les textes pour ce cas : celle du modèle est une proposition.</t>
        </is>
      </c>
    </row>
    <row r="14">
      <c r="A14" s="2" t="inlineStr">
        <is>
          <t>Franchise en base : vous ne facturez pas de TVA. Le modèle affiche la mention exigée « TVA non applicable, art. 293 B du code général des impôts ».</t>
        </is>
      </c>
    </row>
    <row r="16">
      <c r="A16" s="3" t="inlineStr">
        <is>
          <t>Le type de client</t>
        </is>
      </c>
    </row>
    <row r="17">
      <c r="A17" s="2" t="inlineStr">
        <is>
          <t>Professionnel (restaurant, magasin, épicerie, collectivité) : la facture est obligatoire. Le modèle ajoute l'indemnité forfaitaire de 40 € pour frais de recouvrement, réservée aux clients professionnels.</t>
        </is>
      </c>
    </row>
    <row r="18">
      <c r="A18" s="2" t="inlineStr">
        <is>
          <t>Particulier : la facture n'est pas obligatoire pour une vente de produits, mais faites-en une s'il la demande. L'indemnité de 40 € ne s'applique pas.</t>
        </is>
      </c>
    </row>
    <row r="20">
      <c r="A20" s="3" t="inlineStr">
        <is>
          <t>Numérotation et conservation</t>
        </is>
      </c>
    </row>
    <row r="21">
      <c r="A21" s="2" t="inlineStr">
        <is>
          <t>Chaque facture porte un numéro unique, dans une suite chronologique et continue, sans trou ni doublon (par exemple 2026-001, 2026-002…). Gardez une copie de chaque facture : 10 ans au titre du code de commerce.</t>
        </is>
      </c>
    </row>
    <row r="23">
      <c r="A23" s="3" t="inlineStr">
        <is>
          <t>La limite de ce modèle</t>
        </is>
      </c>
    </row>
    <row r="24">
      <c r="A24" s="2" t="inlineStr">
        <is>
          <t>À partir du 1er septembre 2027, les petites entreprises devront émettre leurs factures aux clients professionnels au format électronique, via une plateforme agréée : un PDF tiré de ce modèle ne suffira plus pour ces ventes. Il restera utilisable pour vos ventes aux particuliers. Le modèle comporte déjà les nouvelles mentions de la réforme (SIREN du client, adresse de livraison, nature de l'opération) pour vous y habituer.</t>
        </is>
      </c>
    </row>
    <row r="26">
      <c r="A26" s="2" t="inlineStr">
        <is>
          <t>Modèle proposé par polen.bio : compatible Excel, LibreOffice et Google Sheets. Il ne remplace pas l'avis de votre comptable pour un cas particulier.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49"/>
  <sheetViews>
    <sheetView showGridLines="0" workbookViewId="0">
      <selection activeCell="A1" sqref="A1"/>
    </sheetView>
  </sheetViews>
  <sheetFormatPr baseColWidth="8" defaultRowHeight="15"/>
  <cols>
    <col width="36" customWidth="1" min="1" max="1"/>
    <col width="11" customWidth="1" min="2" max="2"/>
    <col width="9" customWidth="1" min="3" max="3"/>
    <col width="15" customWidth="1" min="4" max="4"/>
    <col width="14" customWidth="1" min="5" max="5"/>
    <col width="16" customWidth="1" min="6" max="6"/>
  </cols>
  <sheetData>
    <row r="1">
      <c r="A1" s="4" t="inlineStr">
        <is>
          <t>Réglages de la facture (non imprimés)</t>
        </is>
      </c>
    </row>
    <row r="3">
      <c r="A3" s="5" t="inlineStr">
        <is>
          <t>Régime de TVA du vendeur</t>
        </is>
      </c>
      <c r="B3" s="6" t="inlineStr">
        <is>
          <t>Remboursement forfaitaire agricole</t>
        </is>
      </c>
      <c r="C3" s="7" t="n"/>
      <c r="D3" s="7" t="n"/>
    </row>
    <row r="4">
      <c r="A4" s="5" t="inlineStr">
        <is>
          <t>Type de client</t>
        </is>
      </c>
      <c r="B4" s="6" t="inlineStr">
        <is>
          <t>Professionnel</t>
        </is>
      </c>
      <c r="C4" s="7" t="n"/>
      <c r="D4" s="7" t="n"/>
    </row>
    <row r="5">
      <c r="A5" s="5" t="inlineStr">
        <is>
          <t>Votre n° de TVA (si redevable)</t>
        </is>
      </c>
      <c r="B5" s="6" t="inlineStr">
        <is>
          <t>FR00 123456789</t>
        </is>
      </c>
      <c r="C5" s="7" t="n"/>
      <c r="D5" s="7" t="n"/>
    </row>
    <row r="7">
      <c r="A7" s="8" t="inlineStr">
        <is>
          <t>FACTURE</t>
        </is>
      </c>
      <c r="D7" s="9" t="inlineStr">
        <is>
          <t>N° de facture</t>
        </is>
      </c>
      <c r="E7" s="10" t="inlineStr">
        <is>
          <t>2026-001</t>
        </is>
      </c>
      <c r="F7" s="7" t="n"/>
    </row>
    <row r="8">
      <c r="D8" s="9" t="inlineStr">
        <is>
          <t>Date d'émission</t>
        </is>
      </c>
      <c r="E8" s="11" t="n">
        <v>46314</v>
      </c>
      <c r="F8" s="7" t="n"/>
    </row>
    <row r="9">
      <c r="D9" s="9" t="inlineStr">
        <is>
          <t>Date de la livraison</t>
        </is>
      </c>
      <c r="E9" s="11" t="n">
        <v>46312</v>
      </c>
      <c r="F9" s="7" t="n"/>
    </row>
    <row r="10">
      <c r="D10" s="9" t="inlineStr">
        <is>
          <t>Date d'échéance</t>
        </is>
      </c>
      <c r="E10" s="11" t="n">
        <v>46344</v>
      </c>
      <c r="F10" s="7" t="n"/>
    </row>
    <row r="12">
      <c r="A12" s="12" t="inlineStr">
        <is>
          <t>Vendeur</t>
        </is>
      </c>
      <c r="B12" s="13" t="n"/>
      <c r="C12" s="13" t="n"/>
      <c r="D12" s="12" t="inlineStr">
        <is>
          <t>Client</t>
        </is>
      </c>
      <c r="E12" s="13" t="n"/>
      <c r="F12" s="13" t="n"/>
    </row>
    <row r="13">
      <c r="A13" s="6" t="inlineStr">
        <is>
          <t>Marie Durand, EI : Ferme des Trois Sources</t>
        </is>
      </c>
      <c r="B13" s="7" t="n"/>
      <c r="C13" s="7" t="n"/>
      <c r="D13" s="6" t="inlineStr">
        <is>
          <t>Restaurant Le Potager (SAS)</t>
        </is>
      </c>
      <c r="E13" s="7" t="n"/>
      <c r="F13" s="7" t="n"/>
    </row>
    <row r="14">
      <c r="A14" s="6" t="inlineStr">
        <is>
          <t>Lieu-dit Les Prés</t>
        </is>
      </c>
      <c r="B14" s="7" t="n"/>
      <c r="C14" s="7" t="n"/>
      <c r="D14" s="6" t="inlineStr">
        <is>
          <t>12 rue des Halles</t>
        </is>
      </c>
      <c r="E14" s="7" t="n"/>
      <c r="F14" s="7" t="n"/>
    </row>
    <row r="15">
      <c r="A15" s="6" t="inlineStr">
        <is>
          <t>00000 Votre commune</t>
        </is>
      </c>
      <c r="B15" s="7" t="n"/>
      <c r="C15" s="7" t="n"/>
      <c r="D15" s="6" t="inlineStr">
        <is>
          <t>00000 Votre ville</t>
        </is>
      </c>
      <c r="E15" s="7" t="n"/>
      <c r="F15" s="7" t="n"/>
    </row>
    <row r="16">
      <c r="A16" s="6" t="inlineStr">
        <is>
          <t>SIREN : 123 456 789</t>
        </is>
      </c>
      <c r="B16" s="7" t="n"/>
      <c r="C16" s="7" t="n"/>
      <c r="D16" s="6" t="inlineStr">
        <is>
          <t>SIREN du client : 987 654 321</t>
        </is>
      </c>
      <c r="E16" s="7" t="n"/>
      <c r="F16" s="7" t="n"/>
    </row>
    <row r="17">
      <c r="A17" s="14">
        <f>IF(AND($B$3="Redevable de la TVA",$B$5&lt;&gt;""),"N° de TVA : "&amp;$B$5,"")</f>
        <v/>
      </c>
      <c r="B17" s="15" t="n"/>
      <c r="C17" s="15" t="n"/>
      <c r="D17" s="6" t="inlineStr">
        <is>
          <t xml:space="preserve">Adresse de livraison (si différente) : </t>
        </is>
      </c>
      <c r="E17" s="7" t="n"/>
      <c r="F17" s="7" t="n"/>
    </row>
    <row r="19">
      <c r="A19" s="5" t="inlineStr">
        <is>
          <t>Nature de l'opération</t>
        </is>
      </c>
      <c r="B19" s="6" t="inlineStr">
        <is>
          <t>Livraison de biens</t>
        </is>
      </c>
      <c r="C19" s="7" t="n"/>
      <c r="D19" s="7" t="n"/>
      <c r="E19" s="7" t="n"/>
      <c r="F19" s="7" t="n"/>
    </row>
    <row r="20">
      <c r="A20" s="16" t="inlineStr">
        <is>
          <t>N° de bon de commande (si le client en a émis un)</t>
        </is>
      </c>
      <c r="D20" s="6" t="inlineStr"/>
      <c r="E20" s="7" t="n"/>
      <c r="F20" s="7" t="n"/>
    </row>
    <row r="22">
      <c r="A22" s="17" t="inlineStr">
        <is>
          <t>Désignation</t>
        </is>
      </c>
      <c r="B22" s="17" t="inlineStr">
        <is>
          <t>Quantité</t>
        </is>
      </c>
      <c r="C22" s="17" t="inlineStr">
        <is>
          <t>Unité</t>
        </is>
      </c>
      <c r="D22" s="17" t="inlineStr">
        <is>
          <t>Prix unitaire HT</t>
        </is>
      </c>
      <c r="E22" s="17">
        <f>IF($B$3="Redevable de la TVA","Taux de TVA","TVA")</f>
        <v/>
      </c>
      <c r="F22" s="17" t="inlineStr">
        <is>
          <t>Montant HT</t>
        </is>
      </c>
    </row>
    <row r="23">
      <c r="A23" s="6" t="inlineStr">
        <is>
          <t>Tomates anciennes, catégorie I</t>
        </is>
      </c>
      <c r="B23" s="18" t="n">
        <v>12</v>
      </c>
      <c r="C23" s="6" t="inlineStr">
        <is>
          <t>kg</t>
        </is>
      </c>
      <c r="D23" s="19" t="n">
        <v>4.2</v>
      </c>
      <c r="E23" s="20" t="n">
        <v>0.055</v>
      </c>
      <c r="F23" s="21">
        <f>IF(OR(B23="",D23=""),"",ROUND(B23*D23,2))</f>
        <v/>
      </c>
    </row>
    <row r="24">
      <c r="A24" s="6" t="inlineStr">
        <is>
          <t>Mesclun de jeunes pousses</t>
        </is>
      </c>
      <c r="B24" s="18" t="n">
        <v>3</v>
      </c>
      <c r="C24" s="6" t="inlineStr">
        <is>
          <t>kg</t>
        </is>
      </c>
      <c r="D24" s="19" t="n">
        <v>16</v>
      </c>
      <c r="E24" s="20" t="n">
        <v>0.055</v>
      </c>
      <c r="F24" s="21">
        <f>IF(OR(B24="",D24=""),"",ROUND(B24*D24,2))</f>
        <v/>
      </c>
    </row>
    <row r="25">
      <c r="A25" s="6" t="n"/>
      <c r="B25" s="18" t="n"/>
      <c r="C25" s="6" t="n"/>
      <c r="D25" s="19" t="n"/>
      <c r="E25" s="20" t="n"/>
      <c r="F25" s="21">
        <f>IF(OR(B25="",D25=""),"",ROUND(B25*D25,2))</f>
        <v/>
      </c>
    </row>
    <row r="26">
      <c r="A26" s="6" t="n"/>
      <c r="B26" s="18" t="n"/>
      <c r="C26" s="6" t="n"/>
      <c r="D26" s="19" t="n"/>
      <c r="E26" s="20" t="n"/>
      <c r="F26" s="21">
        <f>IF(OR(B26="",D26=""),"",ROUND(B26*D26,2))</f>
        <v/>
      </c>
    </row>
    <row r="27">
      <c r="A27" s="6" t="n"/>
      <c r="B27" s="18" t="n"/>
      <c r="C27" s="6" t="n"/>
      <c r="D27" s="19" t="n"/>
      <c r="E27" s="20" t="n"/>
      <c r="F27" s="21">
        <f>IF(OR(B27="",D27=""),"",ROUND(B27*D27,2))</f>
        <v/>
      </c>
    </row>
    <row r="28">
      <c r="A28" s="6" t="n"/>
      <c r="B28" s="18" t="n"/>
      <c r="C28" s="6" t="n"/>
      <c r="D28" s="19" t="n"/>
      <c r="E28" s="20" t="n"/>
      <c r="F28" s="21">
        <f>IF(OR(B28="",D28=""),"",ROUND(B28*D28,2))</f>
        <v/>
      </c>
    </row>
    <row r="29">
      <c r="A29" s="6" t="n"/>
      <c r="B29" s="18" t="n"/>
      <c r="C29" s="6" t="n"/>
      <c r="D29" s="19" t="n"/>
      <c r="E29" s="20" t="n"/>
      <c r="F29" s="21">
        <f>IF(OR(B29="",D29=""),"",ROUND(B29*D29,2))</f>
        <v/>
      </c>
    </row>
    <row r="30">
      <c r="A30" s="6" t="n"/>
      <c r="B30" s="18" t="n"/>
      <c r="C30" s="6" t="n"/>
      <c r="D30" s="19" t="n"/>
      <c r="E30" s="20" t="n"/>
      <c r="F30" s="21">
        <f>IF(OR(B30="",D30=""),"",ROUND(B30*D30,2))</f>
        <v/>
      </c>
    </row>
    <row r="31">
      <c r="A31" s="6" t="n"/>
      <c r="B31" s="18" t="n"/>
      <c r="C31" s="6" t="n"/>
      <c r="D31" s="19" t="n"/>
      <c r="E31" s="20" t="n"/>
      <c r="F31" s="21">
        <f>IF(OR(B31="",D31=""),"",ROUND(B31*D31,2))</f>
        <v/>
      </c>
    </row>
    <row r="32">
      <c r="A32" s="6" t="n"/>
      <c r="B32" s="18" t="n"/>
      <c r="C32" s="6" t="n"/>
      <c r="D32" s="19" t="n"/>
      <c r="E32" s="20" t="n"/>
      <c r="F32" s="21">
        <f>IF(OR(B32="",D32=""),"",ROUND(B32*D32,2))</f>
        <v/>
      </c>
    </row>
    <row r="33">
      <c r="A33" s="6" t="n"/>
      <c r="B33" s="18" t="n"/>
      <c r="C33" s="6" t="n"/>
      <c r="D33" s="19" t="n"/>
      <c r="E33" s="20" t="n"/>
      <c r="F33" s="21">
        <f>IF(OR(B33="",D33=""),"",ROUND(B33*D33,2))</f>
        <v/>
      </c>
    </row>
    <row r="34">
      <c r="A34" s="6" t="n"/>
      <c r="B34" s="18" t="n"/>
      <c r="C34" s="6" t="n"/>
      <c r="D34" s="19" t="n"/>
      <c r="E34" s="20" t="n"/>
      <c r="F34" s="21">
        <f>IF(OR(B34="",D34=""),"",ROUND(B34*D34,2))</f>
        <v/>
      </c>
    </row>
    <row r="36">
      <c r="A36" s="22">
        <f>IF(AND($B$3="Redevable de la TVA",SUMPRODUCT((E23:E34&lt;&gt;"")*(E23:E34&lt;&gt;0.055)*(E23:E34&lt;&gt;0.1)*(E23:E34&lt;&gt;0.2))&gt;0),"Attention : un taux de TVA saisi n'est ni 5,5 %, ni 10 %, ni 20 %. Sa TVA n'est pas comptée dans les totaux.","")</f>
        <v/>
      </c>
      <c r="D36" s="9" t="inlineStr">
        <is>
          <t>Total HT</t>
        </is>
      </c>
      <c r="F36" s="23">
        <f>SUM(F23:F34)</f>
        <v/>
      </c>
    </row>
    <row r="37">
      <c r="D37" s="24">
        <f>IF($B$3="Redevable de la TVA","TVA 5,5 %","")</f>
        <v/>
      </c>
      <c r="F37" s="21">
        <f>IF($B$3="Redevable de la TVA",ROUND(SUMIF(E23:E34,0.055,F23:F34)*0.055,2),"")</f>
        <v/>
      </c>
    </row>
    <row r="38">
      <c r="D38" s="24">
        <f>IF($B$3="Redevable de la TVA","TVA 10 %","")</f>
        <v/>
      </c>
      <c r="F38" s="21">
        <f>IF($B$3="Redevable de la TVA",ROUND(SUMIF(E23:E34,0.1,F23:F34)*0.1,2),"")</f>
        <v/>
      </c>
    </row>
    <row r="39">
      <c r="D39" s="24">
        <f>IF($B$3="Redevable de la TVA","TVA 20 %","")</f>
        <v/>
      </c>
      <c r="F39" s="21">
        <f>IF($B$3="Redevable de la TVA",ROUND(SUMIF(E23:E34,0.2,F23:F34)*0.2,2),"")</f>
        <v/>
      </c>
    </row>
    <row r="40">
      <c r="D40" s="9">
        <f>IF($B$3="Redevable de la TVA","Total TTC à payer","Net à payer")</f>
        <v/>
      </c>
      <c r="F40" s="23">
        <f>F36+SUM(F37:F39)</f>
        <v/>
      </c>
    </row>
    <row r="42" ht="26" customHeight="1">
      <c r="A42" s="3">
        <f>IF($B$3="Franchise en base","TVA non applicable, art. 293 B du code général des impôts",IF($B$3="Remboursement forfaitaire agricole","TVA non facturée : exploitant agricole placé sous le régime du remboursement forfaitaire (art. 298 bis et suivants du code général des impôts)",""))</f>
        <v/>
      </c>
    </row>
    <row r="44">
      <c r="A44" s="5" t="inlineStr">
        <is>
          <t>Conditions de paiement</t>
        </is>
      </c>
      <c r="B44" s="6" t="inlineStr">
        <is>
          <t>Paiement à 30 jours par virement : IBAN FR76 0000 0000 0000 0000 0000 000</t>
        </is>
      </c>
      <c r="C44" s="7" t="n"/>
      <c r="D44" s="7" t="n"/>
      <c r="E44" s="7" t="n"/>
      <c r="F44" s="7" t="n"/>
    </row>
    <row r="45">
      <c r="A45" s="6" t="inlineStr">
        <is>
          <t>Escompte pour paiement anticipé : néant</t>
        </is>
      </c>
      <c r="B45" s="7" t="n"/>
      <c r="C45" s="7" t="n"/>
      <c r="D45" s="7" t="n"/>
      <c r="E45" s="7" t="n"/>
      <c r="F45" s="7" t="n"/>
    </row>
    <row r="46">
      <c r="A46" s="6" t="inlineStr">
        <is>
          <t>En cas de retard de paiement, pénalités au taux directeur de la BCE majoré de 10 points, exigibles sans rappel.</t>
        </is>
      </c>
      <c r="B46" s="7" t="n"/>
      <c r="C46" s="7" t="n"/>
      <c r="D46" s="7" t="n"/>
      <c r="E46" s="7" t="n"/>
      <c r="F46" s="7" t="n"/>
    </row>
    <row r="47">
      <c r="A47" s="25">
        <f>IF($B$4="Professionnel","Indemnité forfaitaire pour frais de recouvrement en cas de retard de paiement : 40 €","")</f>
        <v/>
      </c>
    </row>
    <row r="49">
      <c r="A49" s="26" t="inlineStr">
        <is>
          <t>Facture établie avec le modèle gratuit de polen.bio</t>
        </is>
      </c>
    </row>
  </sheetData>
  <mergeCells count="33">
    <mergeCell ref="D13:F13"/>
    <mergeCell ref="A46:F46"/>
    <mergeCell ref="D17:F17"/>
    <mergeCell ref="D40:E40"/>
    <mergeCell ref="A12:C12"/>
    <mergeCell ref="D36:E36"/>
    <mergeCell ref="D16:F16"/>
    <mergeCell ref="E8:F8"/>
    <mergeCell ref="A47:F47"/>
    <mergeCell ref="A42:F42"/>
    <mergeCell ref="E10:F10"/>
    <mergeCell ref="A14:C14"/>
    <mergeCell ref="A36:C39"/>
    <mergeCell ref="D12:F12"/>
    <mergeCell ref="A17:C17"/>
    <mergeCell ref="E9:F9"/>
    <mergeCell ref="D15:F15"/>
    <mergeCell ref="B44:F44"/>
    <mergeCell ref="B5:D5"/>
    <mergeCell ref="A13:C13"/>
    <mergeCell ref="D14:F14"/>
    <mergeCell ref="B4:D4"/>
    <mergeCell ref="B19:F19"/>
    <mergeCell ref="D37:E37"/>
    <mergeCell ref="A15:C15"/>
    <mergeCell ref="D20:F20"/>
    <mergeCell ref="D39:E39"/>
    <mergeCell ref="A49:F49"/>
    <mergeCell ref="B3:D3"/>
    <mergeCell ref="E7:F7"/>
    <mergeCell ref="A45:F45"/>
    <mergeCell ref="D38:E38"/>
    <mergeCell ref="A16:C16"/>
  </mergeCells>
  <conditionalFormatting sqref="E23:E34">
    <cfRule type="expression" priority="1" dxfId="0">
      <formula>$B$3&lt;&gt;"Redevable de la TVA"</formula>
    </cfRule>
  </conditionalFormatting>
  <dataValidations count="3">
    <dataValidation sqref="B3" showDropDown="0" showInputMessage="0" showErrorMessage="0" allowBlank="0" type="list">
      <formula1>"Redevable de la TVA,Remboursement forfaitaire agricole,Franchise en base"</formula1>
    </dataValidation>
    <dataValidation sqref="B4" showDropDown="0" showInputMessage="0" showErrorMessage="0" allowBlank="0" type="list">
      <formula1>"Professionnel,Particulier"</formula1>
    </dataValidation>
    <dataValidation sqref="E23:E34" showDropDown="0" showInputMessage="0" showErrorMessage="1" allowBlank="0" error="Saisissez un taux entre 0 % et 20 % (5,5 % pour les légumes)." type="decimal" operator="between">
      <formula1>0</formula1>
      <formula2>0.2</formula2>
    </dataValidation>
  </dataValidations>
  <printOptions horizontalCentered="1"/>
  <pageMargins left="0.5" right="0.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2026-10-07T02:00:23Z</dcterms:created>
  <dcterms:modified xsi:type="dcterms:W3CDTF">2026-10-07T02:00:23Z</dcterms:modified>
</cp:coreProperties>
</file>